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\Desktop\"/>
    </mc:Choice>
  </mc:AlternateContent>
  <bookViews>
    <workbookView xWindow="0" yWindow="0" windowWidth="25200" windowHeight="1327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D48" i="1"/>
  <c r="G46" i="1"/>
  <c r="D46" i="1"/>
  <c r="D45" i="1"/>
  <c r="G44" i="1"/>
  <c r="D44" i="1"/>
  <c r="D43" i="1"/>
  <c r="D42" i="1"/>
  <c r="D41" i="1"/>
  <c r="D40" i="1"/>
  <c r="G39" i="1"/>
  <c r="D39" i="1"/>
  <c r="D38" i="1"/>
  <c r="D37" i="1"/>
  <c r="I36" i="1"/>
  <c r="H36" i="1"/>
  <c r="F36" i="1"/>
  <c r="E36" i="1"/>
  <c r="C36" i="1"/>
  <c r="B36" i="1"/>
  <c r="G35" i="1"/>
  <c r="D35" i="1"/>
  <c r="G34" i="1"/>
  <c r="D34" i="1"/>
  <c r="G33" i="1"/>
  <c r="D33" i="1"/>
  <c r="G32" i="1"/>
  <c r="D32" i="1"/>
  <c r="G31" i="1"/>
  <c r="D31" i="1"/>
  <c r="G30" i="1"/>
  <c r="D30" i="1"/>
  <c r="G29" i="1"/>
  <c r="D29" i="1"/>
  <c r="F28" i="1"/>
  <c r="G28" i="1" s="1"/>
  <c r="E28" i="1"/>
  <c r="C28" i="1"/>
  <c r="B28" i="1"/>
  <c r="G27" i="1"/>
  <c r="D27" i="1"/>
  <c r="D26" i="1"/>
  <c r="G25" i="1"/>
  <c r="D25" i="1"/>
  <c r="G24" i="1"/>
  <c r="D24" i="1"/>
  <c r="I23" i="1"/>
  <c r="I21" i="1" s="1"/>
  <c r="H23" i="1"/>
  <c r="F23" i="1"/>
  <c r="G23" i="1" s="1"/>
  <c r="E23" i="1"/>
  <c r="C23" i="1"/>
  <c r="B23" i="1"/>
  <c r="G22" i="1"/>
  <c r="D22" i="1"/>
  <c r="H21" i="1"/>
  <c r="C21" i="1"/>
  <c r="G20" i="1"/>
  <c r="D20" i="1"/>
  <c r="D19" i="1"/>
  <c r="G18" i="1"/>
  <c r="D18" i="1"/>
  <c r="D17" i="1"/>
  <c r="D16" i="1"/>
  <c r="D15" i="1"/>
  <c r="F14" i="1"/>
  <c r="E14" i="1"/>
  <c r="E11" i="1" s="1"/>
  <c r="C14" i="1"/>
  <c r="B14" i="1"/>
  <c r="B11" i="1" s="1"/>
  <c r="G13" i="1"/>
  <c r="D13" i="1"/>
  <c r="G12" i="1"/>
  <c r="D12" i="1"/>
  <c r="C11" i="1"/>
  <c r="D8" i="1"/>
  <c r="D7" i="1"/>
  <c r="I6" i="1"/>
  <c r="H6" i="1"/>
  <c r="C6" i="1"/>
  <c r="B6" i="1"/>
  <c r="H47" i="1" l="1"/>
  <c r="G36" i="1"/>
  <c r="E21" i="1"/>
  <c r="E47" i="1" s="1"/>
  <c r="G14" i="1"/>
  <c r="D36" i="1"/>
  <c r="D23" i="1"/>
  <c r="B21" i="1"/>
  <c r="D21" i="1" s="1"/>
  <c r="D28" i="1"/>
  <c r="D14" i="1"/>
  <c r="B5" i="1"/>
  <c r="D11" i="1"/>
  <c r="D6" i="1"/>
  <c r="I47" i="1"/>
  <c r="F11" i="1"/>
  <c r="F21" i="1"/>
  <c r="C5" i="1"/>
  <c r="G21" i="1" l="1"/>
  <c r="B47" i="1"/>
  <c r="F47" i="1"/>
  <c r="G47" i="1" s="1"/>
  <c r="G11" i="1"/>
  <c r="C47" i="1"/>
  <c r="D5" i="1"/>
  <c r="D47" i="1" l="1"/>
</calcChain>
</file>

<file path=xl/comments1.xml><?xml version="1.0" encoding="utf-8"?>
<comments xmlns="http://schemas.openxmlformats.org/spreadsheetml/2006/main">
  <authors>
    <author>Dvořáková Marie (EO) P11</author>
    <author>Administrator</author>
    <author>xxx</author>
  </authors>
  <commentList>
    <comment ref="A9" authorId="0" shapeId="0">
      <text>
        <r>
          <rPr>
            <b/>
            <sz val="9"/>
            <color indexed="81"/>
            <rFont val="Tahoma"/>
            <family val="2"/>
            <charset val="238"/>
          </rPr>
          <t>Dvořáková Marie (EO)</t>
        </r>
        <r>
          <rPr>
            <sz val="9"/>
            <color indexed="81"/>
            <rFont val="Tahoma"/>
            <family val="2"/>
            <charset val="238"/>
          </rPr>
          <t xml:space="preserve">
UZ 81-91, 13014, 14007, 000115 atd.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  <charset val="238"/>
          </rPr>
          <t>Dvořáková Marie (EO) P11:</t>
        </r>
        <r>
          <rPr>
            <sz val="9"/>
            <color indexed="81"/>
            <rFont val="Tahoma"/>
            <family val="2"/>
            <charset val="238"/>
          </rPr>
          <t xml:space="preserve">
Šablony, 
OPPPR
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  <charset val="238"/>
          </rPr>
          <t>Dvořáková Marie (EO) P11:</t>
        </r>
        <r>
          <rPr>
            <sz val="9"/>
            <color indexed="81"/>
            <rFont val="Tahoma"/>
            <family val="2"/>
            <charset val="238"/>
          </rPr>
          <t xml:space="preserve">
Uvést pouze dotace, které obdržíte v daném roce. Dotace převáděné z předchozího roku do RF nebo IF uvádějte na řádky 15 a 16</t>
        </r>
      </text>
    </comment>
    <comment ref="A12" authorId="1" shapeId="0">
      <text>
        <r>
          <rPr>
            <b/>
            <sz val="8"/>
            <color indexed="81"/>
            <rFont val="Tahoma"/>
            <charset val="238"/>
          </rPr>
          <t>HČ - strávníci (žáci) s příspěvkem na platy ze SR, vlastní záv.stravování
DČ - cizí strávníci</t>
        </r>
      </text>
    </comment>
    <comment ref="A13" authorId="2" shapeId="0">
      <text>
        <r>
          <rPr>
            <b/>
            <sz val="8"/>
            <color indexed="81"/>
            <rFont val="Tahoma"/>
            <charset val="238"/>
          </rPr>
          <t>HČ - školné, ŠD
DČ - kroužky pořádané školou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  <charset val="238"/>
          </rPr>
          <t>Dvořáková Marie (EO) P11:</t>
        </r>
        <r>
          <rPr>
            <sz val="9"/>
            <color indexed="81"/>
            <rFont val="Tahoma"/>
            <family val="2"/>
            <charset val="238"/>
          </rPr>
          <t xml:space="preserve">
čerpání šablon:
zde se nachází část dotace převedená z předchozího roku a není započítána v řádku 10!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  <charset val="238"/>
          </rPr>
          <t>Dvořáková Marie (EO) P11:</t>
        </r>
        <r>
          <rPr>
            <sz val="9"/>
            <color indexed="81"/>
            <rFont val="Tahoma"/>
            <family val="2"/>
            <charset val="238"/>
          </rPr>
          <t xml:space="preserve">
Zde uvádějte část dotace převedenou z předchozího roku do RF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  <charset val="238"/>
          </rPr>
          <t>Dvořáková Marie (EO) P11:</t>
        </r>
        <r>
          <rPr>
            <sz val="9"/>
            <color indexed="81"/>
            <rFont val="Tahoma"/>
            <family val="2"/>
            <charset val="238"/>
          </rPr>
          <t xml:space="preserve">
Zde uvádějte část dotace převedenou z předchozího roku do IF</t>
        </r>
      </text>
    </comment>
    <comment ref="A18" authorId="2" shapeId="0">
      <text>
        <r>
          <rPr>
            <b/>
            <sz val="8"/>
            <color indexed="81"/>
            <rFont val="Tahoma"/>
            <charset val="238"/>
          </rPr>
          <t xml:space="preserve">DČ - podnájmy, reklama
</t>
        </r>
      </text>
    </comment>
    <comment ref="A20" authorId="1" shapeId="0">
      <text>
        <r>
          <rPr>
            <b/>
            <sz val="8"/>
            <color indexed="81"/>
            <rFont val="Tahoma"/>
            <charset val="238"/>
          </rPr>
          <t>ost. výnosy, cizí strávníci - režie</t>
        </r>
      </text>
    </comment>
  </commentList>
</comments>
</file>

<file path=xl/sharedStrings.xml><?xml version="1.0" encoding="utf-8"?>
<sst xmlns="http://schemas.openxmlformats.org/spreadsheetml/2006/main" count="171" uniqueCount="57">
  <si>
    <r>
      <t>FINANČNÍ PLÁN PRO ROK 2018</t>
    </r>
    <r>
      <rPr>
        <b/>
        <sz val="10"/>
        <rFont val="Calibri"/>
        <family val="2"/>
        <charset val="238"/>
      </rPr>
      <t xml:space="preserve">/ </t>
    </r>
    <r>
      <rPr>
        <b/>
        <strike/>
        <sz val="10"/>
        <rFont val="Calibri"/>
        <family val="2"/>
        <charset val="238"/>
      </rPr>
      <t>PŘEHLED HOSPODAŘENÍ</t>
    </r>
  </si>
  <si>
    <t>MĚSTSKÁ ČÁST</t>
  </si>
  <si>
    <t>MHMP, EU</t>
  </si>
  <si>
    <t xml:space="preserve">HČ </t>
  </si>
  <si>
    <t>DČ</t>
  </si>
  <si>
    <t>Plán/UFP</t>
  </si>
  <si>
    <t>Skuteč.</t>
  </si>
  <si>
    <t>%</t>
  </si>
  <si>
    <t>Skuteč</t>
  </si>
  <si>
    <r>
      <t xml:space="preserve"> </t>
    </r>
    <r>
      <rPr>
        <b/>
        <sz val="9"/>
        <rFont val="Calibri"/>
        <family val="2"/>
        <charset val="238"/>
      </rPr>
      <t xml:space="preserve">PŘÍSPĚVKY a VÝNOSY  CELKEM </t>
    </r>
  </si>
  <si>
    <t>x</t>
  </si>
  <si>
    <t>PŘÍSPĚVKY A DOTACE</t>
  </si>
  <si>
    <t>Příspěvek na provoz UZ 1</t>
  </si>
  <si>
    <t>Příspěvky  UZ 2-20</t>
  </si>
  <si>
    <t xml:space="preserve">Dotační programy od MHMP </t>
  </si>
  <si>
    <t xml:space="preserve">Ostatní dotační programy - EU </t>
  </si>
  <si>
    <r>
      <t xml:space="preserve"> </t>
    </r>
    <r>
      <rPr>
        <b/>
        <sz val="9"/>
        <rFont val="Calibri"/>
        <family val="2"/>
        <charset val="238"/>
      </rPr>
      <t>VÝNOSY  CELKEM</t>
    </r>
  </si>
  <si>
    <t>Stravné</t>
  </si>
  <si>
    <t>Úplata za vzdělávání, služby</t>
  </si>
  <si>
    <t>Ostatní</t>
  </si>
  <si>
    <t xml:space="preserve"> z toho :  zapojení RF/čerpání "šablon"</t>
  </si>
  <si>
    <t xml:space="preserve">                zapojení IF</t>
  </si>
  <si>
    <t xml:space="preserve">                zapojení FO</t>
  </si>
  <si>
    <t xml:space="preserve">                tržby za zboží, služby</t>
  </si>
  <si>
    <t xml:space="preserve">                úroky</t>
  </si>
  <si>
    <t xml:space="preserve">                jiné ostatní výnosy (649 xxx)</t>
  </si>
  <si>
    <r>
      <t xml:space="preserve"> </t>
    </r>
    <r>
      <rPr>
        <b/>
        <sz val="9"/>
        <rFont val="Calibri"/>
        <family val="2"/>
        <charset val="238"/>
      </rPr>
      <t>NÁKLADY  CELKEM</t>
    </r>
  </si>
  <si>
    <r>
      <t>M</t>
    </r>
    <r>
      <rPr>
        <b/>
        <sz val="9"/>
        <rFont val="Calibri"/>
        <family val="2"/>
        <charset val="238"/>
      </rPr>
      <t>zdové náklady + odvody</t>
    </r>
  </si>
  <si>
    <t>Materiál</t>
  </si>
  <si>
    <t>z toho : potraviny</t>
  </si>
  <si>
    <t xml:space="preserve">            režijní materiál</t>
  </si>
  <si>
    <t xml:space="preserve">            učební pomůcky a učebnice</t>
  </si>
  <si>
    <t xml:space="preserve">            ostatní</t>
  </si>
  <si>
    <t>Energie</t>
  </si>
  <si>
    <t>z toho: elektrické energie</t>
  </si>
  <si>
    <t xml:space="preserve">           vodné + stočné + srážky</t>
  </si>
  <si>
    <t xml:space="preserve">           teplo + teplá voda</t>
  </si>
  <si>
    <t xml:space="preserve">           plyn</t>
  </si>
  <si>
    <t>Opravy a údržba (511)</t>
  </si>
  <si>
    <t>Odpisy (551)</t>
  </si>
  <si>
    <t>DDHM (558)</t>
  </si>
  <si>
    <t xml:space="preserve"> z toho: - cestovné (512)</t>
  </si>
  <si>
    <t xml:space="preserve">     - náklady na reprezentaci (513)</t>
  </si>
  <si>
    <t xml:space="preserve">     - ostatní služby (518)</t>
  </si>
  <si>
    <t xml:space="preserve">       z toho: - pouze telefony</t>
  </si>
  <si>
    <t xml:space="preserve">                    - nájemné budova</t>
  </si>
  <si>
    <t xml:space="preserve">                    - zpracování mezd a účetn.</t>
  </si>
  <si>
    <t xml:space="preserve">      - ostatní pokuty a penále (542)</t>
  </si>
  <si>
    <t xml:space="preserve">      - ostatní náklady z činnosti (549, 569)</t>
  </si>
  <si>
    <t xml:space="preserve">        z toho: odvod za nepl.zam.zdr.post.</t>
  </si>
  <si>
    <t xml:space="preserve">      - daň z příjmu, bank.popl. (591)</t>
  </si>
  <si>
    <r>
      <t xml:space="preserve"> </t>
    </r>
    <r>
      <rPr>
        <b/>
        <sz val="9"/>
        <rFont val="Calibri"/>
        <family val="2"/>
        <charset val="238"/>
      </rPr>
      <t xml:space="preserve">HOSPODÁŘSKÝ VÝSLEDEK </t>
    </r>
  </si>
  <si>
    <t>Investiční přísp. na nestaveb.investice</t>
  </si>
  <si>
    <t xml:space="preserve">Schválil/a: </t>
  </si>
  <si>
    <t>Mateřská škola,Praha 4, V Benátkách 1751</t>
  </si>
  <si>
    <t>Vypracoval/a:   Ing. Miroslava Gošová</t>
  </si>
  <si>
    <t>Irena Pechočová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</si>
</sst>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trike/>
      <sz val="10"/>
      <name val="Calibri"/>
      <family val="2"/>
      <charset val="238"/>
    </font>
    <font>
      <sz val="10"/>
      <name val="Calibri"/>
      <family val="2"/>
      <charset val="238"/>
    </font>
    <font>
      <i/>
      <sz val="8"/>
      <name val="Calibri"/>
      <family val="2"/>
      <charset val="238"/>
    </font>
    <font>
      <i/>
      <sz val="10"/>
      <name val="Calibri"/>
      <family val="2"/>
      <charset val="238"/>
    </font>
    <font>
      <b/>
      <i/>
      <sz val="8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i/>
      <sz val="9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8" fillId="3" borderId="14" xfId="0" applyFont="1" applyFill="1" applyBorder="1"/>
    <xf numFmtId="3" fontId="10" fillId="4" borderId="1" xfId="0" applyNumberFormat="1" applyFont="1" applyFill="1" applyBorder="1"/>
    <xf numFmtId="3" fontId="10" fillId="4" borderId="9" xfId="0" applyNumberFormat="1" applyFont="1" applyFill="1" applyBorder="1"/>
    <xf numFmtId="3" fontId="7" fillId="4" borderId="15" xfId="0" applyNumberFormat="1" applyFont="1" applyFill="1" applyBorder="1" applyAlignment="1">
      <alignment horizontal="center"/>
    </xf>
    <xf numFmtId="3" fontId="10" fillId="5" borderId="16" xfId="0" applyNumberFormat="1" applyFont="1" applyFill="1" applyBorder="1" applyAlignment="1">
      <alignment horizontal="center"/>
    </xf>
    <xf numFmtId="3" fontId="10" fillId="5" borderId="14" xfId="0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3" fontId="10" fillId="5" borderId="1" xfId="0" applyNumberFormat="1" applyFont="1" applyFill="1" applyBorder="1" applyAlignment="1">
      <alignment horizontal="center"/>
    </xf>
    <xf numFmtId="0" fontId="9" fillId="0" borderId="17" xfId="0" applyFont="1" applyBorder="1"/>
    <xf numFmtId="3" fontId="10" fillId="6" borderId="18" xfId="0" applyNumberFormat="1" applyFont="1" applyFill="1" applyBorder="1"/>
    <xf numFmtId="3" fontId="7" fillId="6" borderId="19" xfId="0" applyNumberFormat="1" applyFont="1" applyFill="1" applyBorder="1" applyAlignment="1">
      <alignment horizontal="center"/>
    </xf>
    <xf numFmtId="0" fontId="11" fillId="5" borderId="20" xfId="0" applyFont="1" applyFill="1" applyBorder="1" applyAlignment="1">
      <alignment horizontal="center"/>
    </xf>
    <xf numFmtId="3" fontId="11" fillId="5" borderId="17" xfId="0" applyNumberFormat="1" applyFont="1" applyFill="1" applyBorder="1" applyAlignment="1">
      <alignment horizontal="center"/>
    </xf>
    <xf numFmtId="3" fontId="7" fillId="5" borderId="21" xfId="0" applyNumberFormat="1" applyFont="1" applyFill="1" applyBorder="1" applyAlignment="1">
      <alignment horizontal="center"/>
    </xf>
    <xf numFmtId="3" fontId="10" fillId="7" borderId="22" xfId="0" applyNumberFormat="1" applyFont="1" applyFill="1" applyBorder="1"/>
    <xf numFmtId="3" fontId="10" fillId="7" borderId="20" xfId="0" applyNumberFormat="1" applyFont="1" applyFill="1" applyBorder="1"/>
    <xf numFmtId="0" fontId="9" fillId="0" borderId="23" xfId="0" applyFont="1" applyBorder="1"/>
    <xf numFmtId="3" fontId="11" fillId="8" borderId="24" xfId="0" applyNumberFormat="1" applyFont="1" applyFill="1" applyBorder="1"/>
    <xf numFmtId="3" fontId="11" fillId="8" borderId="25" xfId="0" applyNumberFormat="1" applyFont="1" applyFill="1" applyBorder="1"/>
    <xf numFmtId="3" fontId="5" fillId="0" borderId="26" xfId="0" applyNumberFormat="1" applyFont="1" applyFill="1" applyBorder="1" applyAlignment="1">
      <alignment horizontal="center"/>
    </xf>
    <xf numFmtId="0" fontId="11" fillId="5" borderId="27" xfId="0" applyFont="1" applyFill="1" applyBorder="1" applyAlignment="1">
      <alignment horizontal="center"/>
    </xf>
    <xf numFmtId="3" fontId="11" fillId="5" borderId="23" xfId="0" applyNumberFormat="1" applyFont="1" applyFill="1" applyBorder="1" applyAlignment="1">
      <alignment horizontal="center"/>
    </xf>
    <xf numFmtId="3" fontId="5" fillId="5" borderId="28" xfId="0" applyNumberFormat="1" applyFont="1" applyFill="1" applyBorder="1" applyAlignment="1">
      <alignment horizontal="center"/>
    </xf>
    <xf numFmtId="3" fontId="11" fillId="5" borderId="18" xfId="0" applyNumberFormat="1" applyFont="1" applyFill="1" applyBorder="1" applyAlignment="1">
      <alignment horizontal="center"/>
    </xf>
    <xf numFmtId="3" fontId="11" fillId="5" borderId="29" xfId="0" applyNumberFormat="1" applyFont="1" applyFill="1" applyBorder="1" applyAlignment="1">
      <alignment horizontal="center"/>
    </xf>
    <xf numFmtId="3" fontId="11" fillId="5" borderId="24" xfId="0" applyNumberFormat="1" applyFont="1" applyFill="1" applyBorder="1" applyAlignment="1">
      <alignment horizontal="center"/>
    </xf>
    <xf numFmtId="3" fontId="11" fillId="5" borderId="25" xfId="0" applyNumberFormat="1" applyFont="1" applyFill="1" applyBorder="1" applyAlignment="1">
      <alignment horizontal="center"/>
    </xf>
    <xf numFmtId="3" fontId="11" fillId="5" borderId="26" xfId="0" applyNumberFormat="1" applyFont="1" applyFill="1" applyBorder="1" applyAlignment="1">
      <alignment horizontal="center"/>
    </xf>
    <xf numFmtId="3" fontId="11" fillId="8" borderId="29" xfId="0" applyNumberFormat="1" applyFont="1" applyFill="1" applyBorder="1"/>
    <xf numFmtId="3" fontId="10" fillId="8" borderId="24" xfId="0" applyNumberFormat="1" applyFont="1" applyFill="1" applyBorder="1"/>
    <xf numFmtId="3" fontId="10" fillId="8" borderId="29" xfId="0" applyNumberFormat="1" applyFont="1" applyFill="1" applyBorder="1"/>
    <xf numFmtId="0" fontId="8" fillId="3" borderId="14" xfId="0" applyFont="1" applyFill="1" applyBorder="1" applyAlignment="1">
      <alignment horizontal="left"/>
    </xf>
    <xf numFmtId="3" fontId="10" fillId="7" borderId="1" xfId="0" applyNumberFormat="1" applyFont="1" applyFill="1" applyBorder="1"/>
    <xf numFmtId="3" fontId="10" fillId="7" borderId="9" xfId="0" applyNumberFormat="1" applyFont="1" applyFill="1" applyBorder="1"/>
    <xf numFmtId="3" fontId="7" fillId="7" borderId="15" xfId="0" applyNumberFormat="1" applyFont="1" applyFill="1" applyBorder="1" applyAlignment="1">
      <alignment horizontal="center"/>
    </xf>
    <xf numFmtId="3" fontId="10" fillId="7" borderId="16" xfId="0" applyNumberFormat="1" applyFont="1" applyFill="1" applyBorder="1" applyAlignment="1" applyProtection="1">
      <alignment horizontal="right"/>
    </xf>
    <xf numFmtId="3" fontId="10" fillId="7" borderId="14" xfId="0" applyNumberFormat="1" applyFont="1" applyFill="1" applyBorder="1" applyAlignment="1" applyProtection="1">
      <alignment horizontal="right"/>
    </xf>
    <xf numFmtId="3" fontId="7" fillId="7" borderId="4" xfId="0" applyNumberFormat="1" applyFont="1" applyFill="1" applyBorder="1" applyAlignment="1">
      <alignment horizontal="center"/>
    </xf>
    <xf numFmtId="3" fontId="11" fillId="5" borderId="1" xfId="0" applyNumberFormat="1" applyFont="1" applyFill="1" applyBorder="1" applyAlignment="1">
      <alignment horizontal="center"/>
    </xf>
    <xf numFmtId="3" fontId="11" fillId="5" borderId="13" xfId="0" applyNumberFormat="1" applyFont="1" applyFill="1" applyBorder="1" applyAlignment="1">
      <alignment horizontal="center"/>
    </xf>
    <xf numFmtId="3" fontId="10" fillId="8" borderId="18" xfId="0" applyNumberFormat="1" applyFont="1" applyFill="1" applyBorder="1"/>
    <xf numFmtId="3" fontId="10" fillId="8" borderId="30" xfId="0" applyNumberFormat="1" applyFont="1" applyFill="1" applyBorder="1"/>
    <xf numFmtId="3" fontId="7" fillId="0" borderId="19" xfId="0" applyNumberFormat="1" applyFont="1" applyFill="1" applyBorder="1" applyAlignment="1">
      <alignment horizontal="center"/>
    </xf>
    <xf numFmtId="0" fontId="10" fillId="0" borderId="20" xfId="0" applyFont="1" applyBorder="1" applyProtection="1">
      <protection locked="0"/>
    </xf>
    <xf numFmtId="3" fontId="10" fillId="0" borderId="17" xfId="0" applyNumberFormat="1" applyFont="1" applyFill="1" applyBorder="1" applyAlignment="1" applyProtection="1">
      <alignment horizontal="right"/>
      <protection locked="0"/>
    </xf>
    <xf numFmtId="3" fontId="7" fillId="0" borderId="21" xfId="0" applyNumberFormat="1" applyFont="1" applyFill="1" applyBorder="1" applyAlignment="1">
      <alignment horizontal="center"/>
    </xf>
    <xf numFmtId="3" fontId="11" fillId="5" borderId="31" xfId="0" applyNumberFormat="1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 horizontal="center"/>
    </xf>
    <xf numFmtId="0" fontId="10" fillId="0" borderId="27" xfId="0" applyFont="1" applyBorder="1" applyProtection="1">
      <protection locked="0"/>
    </xf>
    <xf numFmtId="3" fontId="10" fillId="0" borderId="23" xfId="0" applyNumberFormat="1" applyFont="1" applyFill="1" applyBorder="1" applyAlignment="1" applyProtection="1">
      <alignment horizontal="right"/>
      <protection locked="0"/>
    </xf>
    <xf numFmtId="3" fontId="7" fillId="0" borderId="28" xfId="0" applyNumberFormat="1" applyFont="1" applyFill="1" applyBorder="1" applyAlignment="1">
      <alignment horizontal="center"/>
    </xf>
    <xf numFmtId="0" fontId="9" fillId="0" borderId="32" xfId="0" applyFont="1" applyBorder="1"/>
    <xf numFmtId="3" fontId="10" fillId="6" borderId="30" xfId="0" applyNumberFormat="1" applyFont="1" applyFill="1" applyBorder="1"/>
    <xf numFmtId="3" fontId="10" fillId="6" borderId="27" xfId="0" applyNumberFormat="1" applyFont="1" applyFill="1" applyBorder="1" applyAlignment="1">
      <alignment horizontal="right"/>
    </xf>
    <xf numFmtId="3" fontId="10" fillId="6" borderId="23" xfId="0" applyNumberFormat="1" applyFont="1" applyFill="1" applyBorder="1" applyAlignment="1">
      <alignment horizontal="right"/>
    </xf>
    <xf numFmtId="0" fontId="8" fillId="0" borderId="23" xfId="0" applyFont="1" applyBorder="1"/>
    <xf numFmtId="3" fontId="11" fillId="8" borderId="18" xfId="0" applyNumberFormat="1" applyFont="1" applyFill="1" applyBorder="1"/>
    <xf numFmtId="0" fontId="11" fillId="9" borderId="27" xfId="0" applyFont="1" applyFill="1" applyBorder="1" applyAlignment="1">
      <alignment horizontal="center"/>
    </xf>
    <xf numFmtId="3" fontId="11" fillId="9" borderId="23" xfId="0" applyNumberFormat="1" applyFont="1" applyFill="1" applyBorder="1" applyAlignment="1">
      <alignment horizontal="center"/>
    </xf>
    <xf numFmtId="3" fontId="7" fillId="5" borderId="28" xfId="0" applyNumberFormat="1" applyFont="1" applyFill="1" applyBorder="1" applyAlignment="1">
      <alignment horizontal="center"/>
    </xf>
    <xf numFmtId="3" fontId="11" fillId="10" borderId="18" xfId="0" applyNumberFormat="1" applyFont="1" applyFill="1" applyBorder="1" applyAlignment="1">
      <alignment horizontal="center"/>
    </xf>
    <xf numFmtId="3" fontId="11" fillId="10" borderId="29" xfId="0" applyNumberFormat="1" applyFont="1" applyFill="1" applyBorder="1" applyAlignment="1">
      <alignment horizontal="center"/>
    </xf>
    <xf numFmtId="0" fontId="11" fillId="0" borderId="27" xfId="0" applyFont="1" applyBorder="1" applyProtection="1">
      <protection locked="0"/>
    </xf>
    <xf numFmtId="3" fontId="11" fillId="0" borderId="23" xfId="0" applyNumberFormat="1" applyFont="1" applyFill="1" applyBorder="1" applyProtection="1">
      <protection locked="0"/>
    </xf>
    <xf numFmtId="3" fontId="5" fillId="0" borderId="28" xfId="0" applyNumberFormat="1" applyFont="1" applyFill="1" applyBorder="1" applyAlignment="1">
      <alignment horizontal="center"/>
    </xf>
    <xf numFmtId="0" fontId="8" fillId="0" borderId="33" xfId="0" applyFont="1" applyBorder="1"/>
    <xf numFmtId="3" fontId="11" fillId="0" borderId="23" xfId="0" applyNumberFormat="1" applyFont="1" applyFill="1" applyBorder="1" applyAlignment="1" applyProtection="1">
      <alignment horizontal="right"/>
      <protection locked="0"/>
    </xf>
    <xf numFmtId="3" fontId="10" fillId="4" borderId="1" xfId="0" applyNumberFormat="1" applyFont="1" applyFill="1" applyBorder="1" applyAlignment="1">
      <alignment horizontal="right"/>
    </xf>
    <xf numFmtId="3" fontId="5" fillId="4" borderId="26" xfId="0" applyNumberFormat="1" applyFont="1" applyFill="1" applyBorder="1" applyAlignment="1">
      <alignment horizontal="center"/>
    </xf>
    <xf numFmtId="3" fontId="10" fillId="4" borderId="16" xfId="0" applyNumberFormat="1" applyFont="1" applyFill="1" applyBorder="1" applyAlignment="1">
      <alignment horizontal="right"/>
    </xf>
    <xf numFmtId="3" fontId="5" fillId="4" borderId="28" xfId="0" applyNumberFormat="1" applyFont="1" applyFill="1" applyBorder="1" applyAlignment="1">
      <alignment horizontal="center"/>
    </xf>
    <xf numFmtId="3" fontId="10" fillId="4" borderId="14" xfId="0" applyNumberFormat="1" applyFont="1" applyFill="1" applyBorder="1" applyAlignment="1">
      <alignment horizontal="right"/>
    </xf>
    <xf numFmtId="0" fontId="8" fillId="0" borderId="17" xfId="0" applyFont="1" applyBorder="1"/>
    <xf numFmtId="3" fontId="10" fillId="8" borderId="3" xfId="0" applyNumberFormat="1" applyFont="1" applyFill="1" applyBorder="1" applyAlignment="1">
      <alignment horizontal="right"/>
    </xf>
    <xf numFmtId="3" fontId="10" fillId="8" borderId="34" xfId="0" applyNumberFormat="1" applyFont="1" applyFill="1" applyBorder="1" applyAlignment="1">
      <alignment horizontal="right"/>
    </xf>
    <xf numFmtId="3" fontId="10" fillId="0" borderId="20" xfId="0" applyNumberFormat="1" applyFont="1" applyBorder="1" applyProtection="1">
      <protection locked="0"/>
    </xf>
    <xf numFmtId="3" fontId="10" fillId="0" borderId="35" xfId="0" applyNumberFormat="1" applyFont="1" applyFill="1" applyBorder="1" applyProtection="1">
      <protection locked="0"/>
    </xf>
    <xf numFmtId="3" fontId="10" fillId="8" borderId="36" xfId="0" applyNumberFormat="1" applyFont="1" applyFill="1" applyBorder="1" applyAlignment="1">
      <alignment horizontal="right"/>
    </xf>
    <xf numFmtId="3" fontId="10" fillId="6" borderId="24" xfId="0" applyNumberFormat="1" applyFont="1" applyFill="1" applyBorder="1" applyAlignment="1">
      <alignment horizontal="right"/>
    </xf>
    <xf numFmtId="3" fontId="10" fillId="6" borderId="25" xfId="0" applyNumberFormat="1" applyFont="1" applyFill="1" applyBorder="1" applyAlignment="1">
      <alignment horizontal="right"/>
    </xf>
    <xf numFmtId="3" fontId="7" fillId="6" borderId="26" xfId="0" applyNumberFormat="1" applyFont="1" applyFill="1" applyBorder="1" applyAlignment="1">
      <alignment horizontal="center"/>
    </xf>
    <xf numFmtId="3" fontId="10" fillId="6" borderId="27" xfId="0" applyNumberFormat="1" applyFont="1" applyFill="1" applyBorder="1"/>
    <xf numFmtId="3" fontId="10" fillId="6" borderId="23" xfId="0" applyNumberFormat="1" applyFont="1" applyFill="1" applyBorder="1"/>
    <xf numFmtId="3" fontId="7" fillId="6" borderId="28" xfId="0" applyNumberFormat="1" applyFont="1" applyFill="1" applyBorder="1" applyAlignment="1">
      <alignment horizontal="center"/>
    </xf>
    <xf numFmtId="0" fontId="8" fillId="0" borderId="24" xfId="0" applyFont="1" applyBorder="1"/>
    <xf numFmtId="3" fontId="11" fillId="5" borderId="24" xfId="0" applyNumberFormat="1" applyFont="1" applyFill="1" applyBorder="1"/>
    <xf numFmtId="3" fontId="11" fillId="5" borderId="29" xfId="0" applyNumberFormat="1" applyFont="1" applyFill="1" applyBorder="1"/>
    <xf numFmtId="3" fontId="11" fillId="0" borderId="24" xfId="0" applyNumberFormat="1" applyFont="1" applyFill="1" applyBorder="1" applyAlignment="1">
      <alignment horizontal="center"/>
    </xf>
    <xf numFmtId="3" fontId="11" fillId="0" borderId="25" xfId="0" applyNumberFormat="1" applyFont="1" applyFill="1" applyBorder="1" applyAlignment="1">
      <alignment horizontal="center"/>
    </xf>
    <xf numFmtId="3" fontId="11" fillId="0" borderId="29" xfId="0" applyNumberFormat="1" applyFont="1" applyFill="1" applyBorder="1" applyAlignment="1">
      <alignment horizontal="center"/>
    </xf>
    <xf numFmtId="3" fontId="10" fillId="5" borderId="24" xfId="0" applyNumberFormat="1" applyFont="1" applyFill="1" applyBorder="1" applyAlignment="1">
      <alignment horizontal="center"/>
    </xf>
    <xf numFmtId="3" fontId="10" fillId="5" borderId="29" xfId="0" applyNumberFormat="1" applyFont="1" applyFill="1" applyBorder="1" applyAlignment="1">
      <alignment horizontal="center"/>
    </xf>
    <xf numFmtId="3" fontId="11" fillId="8" borderId="24" xfId="0" applyNumberFormat="1" applyFont="1" applyFill="1" applyBorder="1" applyAlignment="1">
      <alignment horizontal="right"/>
    </xf>
    <xf numFmtId="3" fontId="11" fillId="8" borderId="25" xfId="0" applyNumberFormat="1" applyFont="1" applyFill="1" applyBorder="1" applyAlignment="1">
      <alignment horizontal="right"/>
    </xf>
    <xf numFmtId="3" fontId="10" fillId="8" borderId="24" xfId="0" applyNumberFormat="1" applyFont="1" applyFill="1" applyBorder="1" applyAlignment="1">
      <alignment horizontal="right"/>
    </xf>
    <xf numFmtId="3" fontId="10" fillId="8" borderId="25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Protection="1">
      <protection locked="0"/>
    </xf>
    <xf numFmtId="3" fontId="9" fillId="0" borderId="23" xfId="0" applyNumberFormat="1" applyFont="1" applyBorder="1"/>
    <xf numFmtId="3" fontId="10" fillId="8" borderId="29" xfId="0" applyNumberFormat="1" applyFont="1" applyFill="1" applyBorder="1" applyAlignment="1">
      <alignment horizontal="right"/>
    </xf>
    <xf numFmtId="3" fontId="11" fillId="0" borderId="27" xfId="0" applyNumberFormat="1" applyFont="1" applyBorder="1" applyProtection="1">
      <protection locked="0"/>
    </xf>
    <xf numFmtId="3" fontId="11" fillId="8" borderId="24" xfId="0" applyNumberFormat="1" applyFont="1" applyFill="1" applyBorder="1" applyAlignment="1">
      <alignment horizontal="center"/>
    </xf>
    <xf numFmtId="3" fontId="11" fillId="8" borderId="29" xfId="0" applyNumberFormat="1" applyFont="1" applyFill="1" applyBorder="1" applyAlignment="1">
      <alignment horizontal="center"/>
    </xf>
    <xf numFmtId="0" fontId="8" fillId="0" borderId="32" xfId="0" applyFont="1" applyBorder="1"/>
    <xf numFmtId="0" fontId="11" fillId="8" borderId="27" xfId="0" applyFont="1" applyFill="1" applyBorder="1" applyAlignment="1">
      <alignment horizontal="right"/>
    </xf>
    <xf numFmtId="3" fontId="11" fillId="8" borderId="23" xfId="0" applyNumberFormat="1" applyFont="1" applyFill="1" applyBorder="1" applyAlignment="1">
      <alignment horizontal="right"/>
    </xf>
    <xf numFmtId="3" fontId="11" fillId="9" borderId="27" xfId="0" applyNumberFormat="1" applyFont="1" applyFill="1" applyBorder="1" applyAlignment="1" applyProtection="1">
      <alignment horizontal="center"/>
      <protection locked="0"/>
    </xf>
    <xf numFmtId="3" fontId="11" fillId="9" borderId="23" xfId="0" applyNumberFormat="1" applyFont="1" applyFill="1" applyBorder="1" applyAlignment="1" applyProtection="1">
      <alignment horizontal="center"/>
      <protection locked="0"/>
    </xf>
    <xf numFmtId="3" fontId="11" fillId="8" borderId="37" xfId="0" applyNumberFormat="1" applyFont="1" applyFill="1" applyBorder="1" applyAlignment="1">
      <alignment horizontal="right"/>
    </xf>
    <xf numFmtId="3" fontId="11" fillId="8" borderId="38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 horizontal="center"/>
    </xf>
    <xf numFmtId="0" fontId="11" fillId="0" borderId="40" xfId="0" applyFont="1" applyBorder="1"/>
    <xf numFmtId="3" fontId="11" fillId="0" borderId="33" xfId="0" applyNumberFormat="1" applyFont="1" applyFill="1" applyBorder="1"/>
    <xf numFmtId="3" fontId="5" fillId="0" borderId="41" xfId="0" applyNumberFormat="1" applyFont="1" applyFill="1" applyBorder="1" applyAlignment="1">
      <alignment horizontal="center"/>
    </xf>
    <xf numFmtId="3" fontId="11" fillId="8" borderId="42" xfId="0" applyNumberFormat="1" applyFont="1" applyFill="1" applyBorder="1" applyAlignment="1">
      <alignment horizontal="right"/>
    </xf>
    <xf numFmtId="0" fontId="8" fillId="3" borderId="35" xfId="0" applyFont="1" applyFill="1" applyBorder="1"/>
    <xf numFmtId="3" fontId="10" fillId="11" borderId="43" xfId="0" applyNumberFormat="1" applyFont="1" applyFill="1" applyBorder="1" applyAlignment="1">
      <alignment horizontal="right"/>
    </xf>
    <xf numFmtId="3" fontId="10" fillId="11" borderId="44" xfId="0" applyNumberFormat="1" applyFont="1" applyFill="1" applyBorder="1" applyAlignment="1">
      <alignment horizontal="right"/>
    </xf>
    <xf numFmtId="3" fontId="5" fillId="11" borderId="45" xfId="0" applyNumberFormat="1" applyFont="1" applyFill="1" applyBorder="1" applyAlignment="1">
      <alignment horizontal="center"/>
    </xf>
    <xf numFmtId="3" fontId="10" fillId="11" borderId="46" xfId="0" applyNumberFormat="1" applyFont="1" applyFill="1" applyBorder="1" applyAlignment="1">
      <alignment horizontal="right"/>
    </xf>
    <xf numFmtId="3" fontId="10" fillId="11" borderId="35" xfId="0" applyNumberFormat="1" applyFont="1" applyFill="1" applyBorder="1" applyAlignment="1">
      <alignment horizontal="right"/>
    </xf>
    <xf numFmtId="3" fontId="5" fillId="11" borderId="47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9" xfId="0" applyFont="1" applyBorder="1" applyProtection="1"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10" fillId="9" borderId="16" xfId="0" applyFont="1" applyFill="1" applyBorder="1" applyAlignment="1">
      <alignment horizontal="center"/>
    </xf>
    <xf numFmtId="0" fontId="10" fillId="9" borderId="14" xfId="0" applyFont="1" applyFill="1" applyBorder="1" applyAlignment="1">
      <alignment horizontal="center"/>
    </xf>
    <xf numFmtId="0" fontId="7" fillId="5" borderId="4" xfId="0" applyFont="1" applyFill="1" applyBorder="1" applyAlignment="1" applyProtection="1">
      <alignment horizontal="center"/>
      <protection locked="0"/>
    </xf>
    <xf numFmtId="0" fontId="10" fillId="0" borderId="13" xfId="0" applyFont="1" applyBorder="1" applyProtection="1">
      <protection locked="0"/>
    </xf>
    <xf numFmtId="0" fontId="12" fillId="0" borderId="1" xfId="0" applyFont="1" applyBorder="1" applyAlignment="1">
      <alignment vertical="center"/>
    </xf>
    <xf numFmtId="0" fontId="4" fillId="0" borderId="4" xfId="0" applyFont="1" applyBorder="1"/>
    <xf numFmtId="0" fontId="12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2" fillId="0" borderId="16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D49" sqref="D49"/>
    </sheetView>
  </sheetViews>
  <sheetFormatPr defaultRowHeight="15" x14ac:dyDescent="0.25"/>
  <cols>
    <col min="1" max="1" width="31.5703125" customWidth="1"/>
    <col min="2" max="3" width="8.28515625" customWidth="1"/>
    <col min="4" max="4" width="8.85546875" customWidth="1"/>
    <col min="5" max="6" width="8.28515625" customWidth="1"/>
    <col min="7" max="7" width="8.85546875" customWidth="1"/>
    <col min="8" max="9" width="8.28515625" customWidth="1"/>
  </cols>
  <sheetData>
    <row r="1" spans="1:9" ht="15.75" thickBot="1" x14ac:dyDescent="0.3">
      <c r="A1" s="1" t="s">
        <v>0</v>
      </c>
      <c r="B1" s="2"/>
      <c r="C1" s="3"/>
      <c r="D1" s="4"/>
    </row>
    <row r="2" spans="1:9" ht="12.75" customHeight="1" thickBot="1" x14ac:dyDescent="0.3">
      <c r="A2" s="148" t="s">
        <v>54</v>
      </c>
      <c r="B2" s="151" t="s">
        <v>1</v>
      </c>
      <c r="C2" s="152"/>
      <c r="D2" s="152"/>
      <c r="E2" s="152"/>
      <c r="F2" s="152"/>
      <c r="G2" s="152"/>
      <c r="H2" s="153" t="s">
        <v>2</v>
      </c>
      <c r="I2" s="154"/>
    </row>
    <row r="3" spans="1:9" ht="12.75" customHeight="1" thickBot="1" x14ac:dyDescent="0.3">
      <c r="A3" s="149"/>
      <c r="B3" s="157" t="s">
        <v>3</v>
      </c>
      <c r="C3" s="158"/>
      <c r="D3" s="158"/>
      <c r="E3" s="157" t="s">
        <v>4</v>
      </c>
      <c r="F3" s="158"/>
      <c r="G3" s="158"/>
      <c r="H3" s="155"/>
      <c r="I3" s="156"/>
    </row>
    <row r="4" spans="1:9" ht="12.75" customHeight="1" thickBot="1" x14ac:dyDescent="0.3">
      <c r="A4" s="150"/>
      <c r="B4" s="5" t="s">
        <v>5</v>
      </c>
      <c r="C4" s="6" t="s">
        <v>6</v>
      </c>
      <c r="D4" s="7" t="s">
        <v>7</v>
      </c>
      <c r="E4" s="8" t="s">
        <v>5</v>
      </c>
      <c r="F4" s="9" t="s">
        <v>8</v>
      </c>
      <c r="G4" s="10" t="s">
        <v>7</v>
      </c>
      <c r="H4" s="5" t="s">
        <v>5</v>
      </c>
      <c r="I4" s="11" t="s">
        <v>6</v>
      </c>
    </row>
    <row r="5" spans="1:9" ht="15.75" thickBot="1" x14ac:dyDescent="0.3">
      <c r="A5" s="12" t="s">
        <v>9</v>
      </c>
      <c r="B5" s="13">
        <f>B6+B11</f>
        <v>4080</v>
      </c>
      <c r="C5" s="14">
        <f>C6+C11</f>
        <v>0</v>
      </c>
      <c r="D5" s="15">
        <f>C5/B5*100</f>
        <v>0</v>
      </c>
      <c r="E5" s="16" t="s">
        <v>10</v>
      </c>
      <c r="F5" s="17" t="s">
        <v>10</v>
      </c>
      <c r="G5" s="18" t="s">
        <v>10</v>
      </c>
      <c r="H5" s="19" t="s">
        <v>10</v>
      </c>
      <c r="I5" s="17" t="s">
        <v>10</v>
      </c>
    </row>
    <row r="6" spans="1:9" x14ac:dyDescent="0.25">
      <c r="A6" s="20" t="s">
        <v>11</v>
      </c>
      <c r="B6" s="21">
        <f>B7+B8</f>
        <v>2205</v>
      </c>
      <c r="C6" s="21">
        <f>C7+C8</f>
        <v>0</v>
      </c>
      <c r="D6" s="22">
        <f>C6/B6*100</f>
        <v>0</v>
      </c>
      <c r="E6" s="23" t="s">
        <v>10</v>
      </c>
      <c r="F6" s="24" t="s">
        <v>10</v>
      </c>
      <c r="G6" s="25" t="s">
        <v>10</v>
      </c>
      <c r="H6" s="26">
        <f>H9+H10+H15+H16</f>
        <v>131</v>
      </c>
      <c r="I6" s="27">
        <f>I9+I10+I15+I16</f>
        <v>0</v>
      </c>
    </row>
    <row r="7" spans="1:9" x14ac:dyDescent="0.25">
      <c r="A7" s="28" t="s">
        <v>12</v>
      </c>
      <c r="B7" s="29">
        <v>1139</v>
      </c>
      <c r="C7" s="30"/>
      <c r="D7" s="31">
        <f t="shared" ref="D7:D47" si="0">C7/B7*100</f>
        <v>0</v>
      </c>
      <c r="E7" s="32" t="s">
        <v>10</v>
      </c>
      <c r="F7" s="33" t="s">
        <v>10</v>
      </c>
      <c r="G7" s="34" t="s">
        <v>10</v>
      </c>
      <c r="H7" s="35" t="s">
        <v>10</v>
      </c>
      <c r="I7" s="36" t="s">
        <v>10</v>
      </c>
    </row>
    <row r="8" spans="1:9" x14ac:dyDescent="0.25">
      <c r="A8" s="28" t="s">
        <v>13</v>
      </c>
      <c r="B8" s="29">
        <v>1066</v>
      </c>
      <c r="C8" s="30"/>
      <c r="D8" s="31">
        <f t="shared" si="0"/>
        <v>0</v>
      </c>
      <c r="E8" s="32" t="s">
        <v>10</v>
      </c>
      <c r="F8" s="33" t="s">
        <v>10</v>
      </c>
      <c r="G8" s="34" t="s">
        <v>10</v>
      </c>
      <c r="H8" s="37" t="s">
        <v>10</v>
      </c>
      <c r="I8" s="36" t="s">
        <v>10</v>
      </c>
    </row>
    <row r="9" spans="1:9" x14ac:dyDescent="0.25">
      <c r="A9" s="28" t="s">
        <v>14</v>
      </c>
      <c r="B9" s="37" t="s">
        <v>10</v>
      </c>
      <c r="C9" s="38" t="s">
        <v>10</v>
      </c>
      <c r="D9" s="39" t="s">
        <v>10</v>
      </c>
      <c r="E9" s="32" t="s">
        <v>10</v>
      </c>
      <c r="F9" s="33" t="s">
        <v>10</v>
      </c>
      <c r="G9" s="34" t="s">
        <v>10</v>
      </c>
      <c r="H9" s="29"/>
      <c r="I9" s="40"/>
    </row>
    <row r="10" spans="1:9" ht="15.75" thickBot="1" x14ac:dyDescent="0.3">
      <c r="A10" s="28" t="s">
        <v>15</v>
      </c>
      <c r="B10" s="37" t="s">
        <v>10</v>
      </c>
      <c r="C10" s="38" t="s">
        <v>10</v>
      </c>
      <c r="D10" s="39" t="s">
        <v>10</v>
      </c>
      <c r="E10" s="32" t="s">
        <v>10</v>
      </c>
      <c r="F10" s="33" t="s">
        <v>10</v>
      </c>
      <c r="G10" s="34" t="s">
        <v>10</v>
      </c>
      <c r="H10" s="41"/>
      <c r="I10" s="42"/>
    </row>
    <row r="11" spans="1:9" ht="15.75" thickBot="1" x14ac:dyDescent="0.3">
      <c r="A11" s="43" t="s">
        <v>16</v>
      </c>
      <c r="B11" s="44">
        <f>SUM(B12:B14)</f>
        <v>1875</v>
      </c>
      <c r="C11" s="45">
        <f>SUM(C12:C14)</f>
        <v>0</v>
      </c>
      <c r="D11" s="46">
        <f t="shared" si="0"/>
        <v>0</v>
      </c>
      <c r="E11" s="47">
        <f>E12+E13+E14</f>
        <v>120</v>
      </c>
      <c r="F11" s="48">
        <f>F12+F13+F14</f>
        <v>0</v>
      </c>
      <c r="G11" s="49">
        <f t="shared" ref="G11:G46" si="1">F11/E11*100</f>
        <v>0</v>
      </c>
      <c r="H11" s="50" t="s">
        <v>10</v>
      </c>
      <c r="I11" s="51" t="s">
        <v>10</v>
      </c>
    </row>
    <row r="12" spans="1:9" x14ac:dyDescent="0.25">
      <c r="A12" s="20" t="s">
        <v>17</v>
      </c>
      <c r="B12" s="52">
        <v>870</v>
      </c>
      <c r="C12" s="53"/>
      <c r="D12" s="54">
        <f t="shared" si="0"/>
        <v>0</v>
      </c>
      <c r="E12" s="55"/>
      <c r="F12" s="56"/>
      <c r="G12" s="57" t="e">
        <f t="shared" si="1"/>
        <v>#DIV/0!</v>
      </c>
      <c r="H12" s="35" t="s">
        <v>10</v>
      </c>
      <c r="I12" s="58" t="s">
        <v>10</v>
      </c>
    </row>
    <row r="13" spans="1:9" x14ac:dyDescent="0.25">
      <c r="A13" s="28" t="s">
        <v>18</v>
      </c>
      <c r="B13" s="52">
        <v>972</v>
      </c>
      <c r="C13" s="53"/>
      <c r="D13" s="59">
        <f t="shared" si="0"/>
        <v>0</v>
      </c>
      <c r="E13" s="60"/>
      <c r="F13" s="61"/>
      <c r="G13" s="62" t="e">
        <f t="shared" si="1"/>
        <v>#DIV/0!</v>
      </c>
      <c r="H13" s="35" t="s">
        <v>10</v>
      </c>
      <c r="I13" s="58" t="s">
        <v>10</v>
      </c>
    </row>
    <row r="14" spans="1:9" x14ac:dyDescent="0.25">
      <c r="A14" s="63" t="s">
        <v>19</v>
      </c>
      <c r="B14" s="21">
        <f>SUM(B15:B20)</f>
        <v>33</v>
      </c>
      <c r="C14" s="64">
        <f>SUM(C15:C20)</f>
        <v>0</v>
      </c>
      <c r="D14" s="59">
        <f t="shared" si="0"/>
        <v>0</v>
      </c>
      <c r="E14" s="65">
        <f>E18+E20</f>
        <v>120</v>
      </c>
      <c r="F14" s="66">
        <f>F18+F20</f>
        <v>0</v>
      </c>
      <c r="G14" s="62">
        <f t="shared" si="1"/>
        <v>0</v>
      </c>
      <c r="H14" s="35" t="s">
        <v>10</v>
      </c>
      <c r="I14" s="58" t="s">
        <v>10</v>
      </c>
    </row>
    <row r="15" spans="1:9" x14ac:dyDescent="0.25">
      <c r="A15" s="67" t="s">
        <v>20</v>
      </c>
      <c r="B15" s="68"/>
      <c r="C15" s="30"/>
      <c r="D15" s="59" t="e">
        <f t="shared" si="0"/>
        <v>#DIV/0!</v>
      </c>
      <c r="E15" s="69" t="s">
        <v>10</v>
      </c>
      <c r="F15" s="70" t="s">
        <v>10</v>
      </c>
      <c r="G15" s="71" t="s">
        <v>10</v>
      </c>
      <c r="H15" s="72">
        <v>131</v>
      </c>
      <c r="I15" s="73"/>
    </row>
    <row r="16" spans="1:9" x14ac:dyDescent="0.25">
      <c r="A16" s="67" t="s">
        <v>21</v>
      </c>
      <c r="B16" s="68"/>
      <c r="C16" s="30"/>
      <c r="D16" s="59" t="e">
        <f t="shared" si="0"/>
        <v>#DIV/0!</v>
      </c>
      <c r="E16" s="69" t="s">
        <v>10</v>
      </c>
      <c r="F16" s="70" t="s">
        <v>10</v>
      </c>
      <c r="G16" s="71" t="s">
        <v>10</v>
      </c>
      <c r="H16" s="72"/>
      <c r="I16" s="73"/>
    </row>
    <row r="17" spans="1:9" x14ac:dyDescent="0.25">
      <c r="A17" s="67" t="s">
        <v>22</v>
      </c>
      <c r="B17" s="68"/>
      <c r="C17" s="30"/>
      <c r="D17" s="59" t="e">
        <f t="shared" si="0"/>
        <v>#DIV/0!</v>
      </c>
      <c r="E17" s="69" t="s">
        <v>10</v>
      </c>
      <c r="F17" s="70" t="s">
        <v>10</v>
      </c>
      <c r="G17" s="71" t="s">
        <v>10</v>
      </c>
      <c r="H17" s="35" t="s">
        <v>10</v>
      </c>
      <c r="I17" s="36" t="s">
        <v>10</v>
      </c>
    </row>
    <row r="18" spans="1:9" x14ac:dyDescent="0.25">
      <c r="A18" s="67" t="s">
        <v>23</v>
      </c>
      <c r="B18" s="68"/>
      <c r="C18" s="30"/>
      <c r="D18" s="31" t="e">
        <f t="shared" si="0"/>
        <v>#DIV/0!</v>
      </c>
      <c r="E18" s="74">
        <v>120</v>
      </c>
      <c r="F18" s="75"/>
      <c r="G18" s="76">
        <f t="shared" si="1"/>
        <v>0</v>
      </c>
      <c r="H18" s="35" t="s">
        <v>10</v>
      </c>
      <c r="I18" s="36" t="s">
        <v>10</v>
      </c>
    </row>
    <row r="19" spans="1:9" x14ac:dyDescent="0.25">
      <c r="A19" s="67" t="s">
        <v>24</v>
      </c>
      <c r="B19" s="68">
        <v>2</v>
      </c>
      <c r="C19" s="30"/>
      <c r="D19" s="31">
        <f t="shared" si="0"/>
        <v>0</v>
      </c>
      <c r="E19" s="69" t="s">
        <v>10</v>
      </c>
      <c r="F19" s="70" t="s">
        <v>10</v>
      </c>
      <c r="G19" s="34" t="s">
        <v>10</v>
      </c>
      <c r="H19" s="35" t="s">
        <v>10</v>
      </c>
      <c r="I19" s="36" t="s">
        <v>10</v>
      </c>
    </row>
    <row r="20" spans="1:9" ht="15.75" thickBot="1" x14ac:dyDescent="0.3">
      <c r="A20" s="77" t="s">
        <v>25</v>
      </c>
      <c r="B20" s="68">
        <v>31</v>
      </c>
      <c r="C20" s="30"/>
      <c r="D20" s="31">
        <f t="shared" si="0"/>
        <v>0</v>
      </c>
      <c r="E20" s="74"/>
      <c r="F20" s="78"/>
      <c r="G20" s="76" t="e">
        <f t="shared" si="1"/>
        <v>#DIV/0!</v>
      </c>
      <c r="H20" s="35" t="s">
        <v>10</v>
      </c>
      <c r="I20" s="36" t="s">
        <v>10</v>
      </c>
    </row>
    <row r="21" spans="1:9" ht="15.75" thickBot="1" x14ac:dyDescent="0.3">
      <c r="A21" s="12" t="s">
        <v>26</v>
      </c>
      <c r="B21" s="79">
        <f>B22+B23+B28+B33+B34+B35+B36</f>
        <v>4080</v>
      </c>
      <c r="C21" s="79">
        <f>C22+C23+C28+C33+C34+C35+C36</f>
        <v>0</v>
      </c>
      <c r="D21" s="80">
        <f>C21/B21*100</f>
        <v>0</v>
      </c>
      <c r="E21" s="81">
        <f>E22+E23+E28+E33+E34+E36+E35</f>
        <v>20</v>
      </c>
      <c r="F21" s="81">
        <f>F22+F23+F28+F33+F34+F36+F35</f>
        <v>0</v>
      </c>
      <c r="G21" s="82">
        <f>F21/E21*100</f>
        <v>0</v>
      </c>
      <c r="H21" s="79">
        <f>H22+H23+H35</f>
        <v>131</v>
      </c>
      <c r="I21" s="83">
        <f>I22+I23+I35</f>
        <v>0</v>
      </c>
    </row>
    <row r="22" spans="1:9" x14ac:dyDescent="0.25">
      <c r="A22" s="84" t="s">
        <v>27</v>
      </c>
      <c r="B22" s="85">
        <v>49</v>
      </c>
      <c r="C22" s="86"/>
      <c r="D22" s="54">
        <f t="shared" si="0"/>
        <v>0</v>
      </c>
      <c r="E22" s="87"/>
      <c r="F22" s="88"/>
      <c r="G22" s="57" t="e">
        <f t="shared" si="1"/>
        <v>#DIV/0!</v>
      </c>
      <c r="H22" s="85">
        <v>131</v>
      </c>
      <c r="I22" s="89"/>
    </row>
    <row r="23" spans="1:9" x14ac:dyDescent="0.25">
      <c r="A23" s="28" t="s">
        <v>28</v>
      </c>
      <c r="B23" s="90">
        <f>B24+B25+B27</f>
        <v>1346</v>
      </c>
      <c r="C23" s="91">
        <f>C24+C25+C27</f>
        <v>0</v>
      </c>
      <c r="D23" s="92">
        <f t="shared" si="0"/>
        <v>0</v>
      </c>
      <c r="E23" s="93">
        <f>E24+E25+E27</f>
        <v>0</v>
      </c>
      <c r="F23" s="94">
        <f>F24+F25+F27</f>
        <v>0</v>
      </c>
      <c r="G23" s="95" t="e">
        <f t="shared" si="1"/>
        <v>#DIV/0!</v>
      </c>
      <c r="H23" s="90">
        <f>H25+H27</f>
        <v>0</v>
      </c>
      <c r="I23" s="66">
        <f>I25+I27</f>
        <v>0</v>
      </c>
    </row>
    <row r="24" spans="1:9" x14ac:dyDescent="0.25">
      <c r="A24" s="96" t="s">
        <v>29</v>
      </c>
      <c r="B24" s="29">
        <v>870</v>
      </c>
      <c r="C24" s="30"/>
      <c r="D24" s="31">
        <f t="shared" si="0"/>
        <v>0</v>
      </c>
      <c r="E24" s="74"/>
      <c r="F24" s="75"/>
      <c r="G24" s="76" t="e">
        <f t="shared" si="1"/>
        <v>#DIV/0!</v>
      </c>
      <c r="H24" s="97"/>
      <c r="I24" s="98"/>
    </row>
    <row r="25" spans="1:9" x14ac:dyDescent="0.25">
      <c r="A25" s="67" t="s">
        <v>30</v>
      </c>
      <c r="B25" s="29">
        <v>210</v>
      </c>
      <c r="C25" s="30"/>
      <c r="D25" s="31">
        <f t="shared" si="0"/>
        <v>0</v>
      </c>
      <c r="E25" s="74"/>
      <c r="F25" s="75"/>
      <c r="G25" s="76" t="e">
        <f t="shared" si="1"/>
        <v>#DIV/0!</v>
      </c>
      <c r="H25" s="29"/>
      <c r="I25" s="40"/>
    </row>
    <row r="26" spans="1:9" x14ac:dyDescent="0.25">
      <c r="A26" s="67" t="s">
        <v>31</v>
      </c>
      <c r="B26" s="99">
        <v>20</v>
      </c>
      <c r="C26" s="100"/>
      <c r="D26" s="31">
        <f t="shared" si="0"/>
        <v>0</v>
      </c>
      <c r="E26" s="69" t="s">
        <v>10</v>
      </c>
      <c r="F26" s="70" t="s">
        <v>10</v>
      </c>
      <c r="G26" s="34" t="s">
        <v>10</v>
      </c>
      <c r="H26" s="99"/>
      <c r="I26" s="101"/>
    </row>
    <row r="27" spans="1:9" x14ac:dyDescent="0.25">
      <c r="A27" s="67" t="s">
        <v>32</v>
      </c>
      <c r="B27" s="29">
        <v>266</v>
      </c>
      <c r="C27" s="30"/>
      <c r="D27" s="31">
        <f t="shared" si="0"/>
        <v>0</v>
      </c>
      <c r="E27" s="74"/>
      <c r="F27" s="75"/>
      <c r="G27" s="76" t="e">
        <f t="shared" si="1"/>
        <v>#DIV/0!</v>
      </c>
      <c r="H27" s="29"/>
      <c r="I27" s="40"/>
    </row>
    <row r="28" spans="1:9" x14ac:dyDescent="0.25">
      <c r="A28" s="28" t="s">
        <v>33</v>
      </c>
      <c r="B28" s="90">
        <f>SUM(B29:B32)</f>
        <v>758</v>
      </c>
      <c r="C28" s="91">
        <f>SUM(C29:C32)</f>
        <v>0</v>
      </c>
      <c r="D28" s="92">
        <f t="shared" si="0"/>
        <v>0</v>
      </c>
      <c r="E28" s="93">
        <f>SUM(E29:E32)</f>
        <v>19</v>
      </c>
      <c r="F28" s="94">
        <f>SUM(F29:F32)</f>
        <v>0</v>
      </c>
      <c r="G28" s="95">
        <f t="shared" si="1"/>
        <v>0</v>
      </c>
      <c r="H28" s="102" t="s">
        <v>10</v>
      </c>
      <c r="I28" s="103" t="s">
        <v>10</v>
      </c>
    </row>
    <row r="29" spans="1:9" x14ac:dyDescent="0.25">
      <c r="A29" s="67" t="s">
        <v>34</v>
      </c>
      <c r="B29" s="104">
        <v>170</v>
      </c>
      <c r="C29" s="105"/>
      <c r="D29" s="31">
        <f t="shared" si="0"/>
        <v>0</v>
      </c>
      <c r="E29" s="74">
        <v>7</v>
      </c>
      <c r="F29" s="75"/>
      <c r="G29" s="76">
        <f t="shared" si="1"/>
        <v>0</v>
      </c>
      <c r="H29" s="37" t="s">
        <v>10</v>
      </c>
      <c r="I29" s="36" t="s">
        <v>10</v>
      </c>
    </row>
    <row r="30" spans="1:9" x14ac:dyDescent="0.25">
      <c r="A30" s="67" t="s">
        <v>35</v>
      </c>
      <c r="B30" s="104">
        <v>145</v>
      </c>
      <c r="C30" s="105"/>
      <c r="D30" s="31">
        <f t="shared" si="0"/>
        <v>0</v>
      </c>
      <c r="E30" s="74">
        <v>7</v>
      </c>
      <c r="F30" s="75"/>
      <c r="G30" s="76">
        <f t="shared" si="1"/>
        <v>0</v>
      </c>
      <c r="H30" s="37" t="s">
        <v>10</v>
      </c>
      <c r="I30" s="36" t="s">
        <v>10</v>
      </c>
    </row>
    <row r="31" spans="1:9" x14ac:dyDescent="0.25">
      <c r="A31" s="67" t="s">
        <v>36</v>
      </c>
      <c r="B31" s="104"/>
      <c r="C31" s="105"/>
      <c r="D31" s="31" t="e">
        <f t="shared" si="0"/>
        <v>#DIV/0!</v>
      </c>
      <c r="E31" s="74"/>
      <c r="F31" s="75"/>
      <c r="G31" s="76" t="e">
        <f t="shared" si="1"/>
        <v>#DIV/0!</v>
      </c>
      <c r="H31" s="37" t="s">
        <v>10</v>
      </c>
      <c r="I31" s="36" t="s">
        <v>10</v>
      </c>
    </row>
    <row r="32" spans="1:9" x14ac:dyDescent="0.25">
      <c r="A32" s="67" t="s">
        <v>37</v>
      </c>
      <c r="B32" s="104">
        <v>443</v>
      </c>
      <c r="C32" s="105"/>
      <c r="D32" s="31">
        <f t="shared" si="0"/>
        <v>0</v>
      </c>
      <c r="E32" s="74">
        <v>5</v>
      </c>
      <c r="F32" s="75"/>
      <c r="G32" s="76">
        <f t="shared" si="1"/>
        <v>0</v>
      </c>
      <c r="H32" s="37" t="s">
        <v>10</v>
      </c>
      <c r="I32" s="36" t="s">
        <v>10</v>
      </c>
    </row>
    <row r="33" spans="1:9" x14ac:dyDescent="0.25">
      <c r="A33" s="28" t="s">
        <v>38</v>
      </c>
      <c r="B33" s="106">
        <v>15</v>
      </c>
      <c r="C33" s="107"/>
      <c r="D33" s="59">
        <f t="shared" si="0"/>
        <v>0</v>
      </c>
      <c r="E33" s="60"/>
      <c r="F33" s="108"/>
      <c r="G33" s="62" t="e">
        <f t="shared" si="1"/>
        <v>#DIV/0!</v>
      </c>
      <c r="H33" s="102" t="s">
        <v>10</v>
      </c>
      <c r="I33" s="103" t="s">
        <v>10</v>
      </c>
    </row>
    <row r="34" spans="1:9" x14ac:dyDescent="0.25">
      <c r="A34" s="28" t="s">
        <v>39</v>
      </c>
      <c r="B34" s="106">
        <v>106</v>
      </c>
      <c r="C34" s="107"/>
      <c r="D34" s="59">
        <f t="shared" si="0"/>
        <v>0</v>
      </c>
      <c r="E34" s="60"/>
      <c r="F34" s="61"/>
      <c r="G34" s="62" t="e">
        <f t="shared" si="1"/>
        <v>#DIV/0!</v>
      </c>
      <c r="H34" s="102" t="s">
        <v>10</v>
      </c>
      <c r="I34" s="103" t="s">
        <v>10</v>
      </c>
    </row>
    <row r="35" spans="1:9" x14ac:dyDescent="0.25">
      <c r="A35" s="109" t="s">
        <v>40</v>
      </c>
      <c r="B35" s="106">
        <v>315</v>
      </c>
      <c r="C35" s="107"/>
      <c r="D35" s="59">
        <f t="shared" si="0"/>
        <v>0</v>
      </c>
      <c r="E35" s="60"/>
      <c r="F35" s="61"/>
      <c r="G35" s="62" t="e">
        <f t="shared" si="1"/>
        <v>#DIV/0!</v>
      </c>
      <c r="H35" s="106"/>
      <c r="I35" s="110"/>
    </row>
    <row r="36" spans="1:9" x14ac:dyDescent="0.25">
      <c r="A36" s="28" t="s">
        <v>19</v>
      </c>
      <c r="B36" s="90">
        <f>B37+B38+B39+B43+B44+B46</f>
        <v>1491</v>
      </c>
      <c r="C36" s="91">
        <f>C37+C38+C39+C43+C44+C46</f>
        <v>0</v>
      </c>
      <c r="D36" s="92">
        <f t="shared" si="0"/>
        <v>0</v>
      </c>
      <c r="E36" s="93">
        <f>E39+E44+E46</f>
        <v>1</v>
      </c>
      <c r="F36" s="94">
        <f>F39+F44+F46</f>
        <v>0</v>
      </c>
      <c r="G36" s="95">
        <f t="shared" si="1"/>
        <v>0</v>
      </c>
      <c r="H36" s="90">
        <f>H37+H39+H44+H46</f>
        <v>0</v>
      </c>
      <c r="I36" s="66">
        <f>I37+I39+I44+I46</f>
        <v>0</v>
      </c>
    </row>
    <row r="37" spans="1:9" x14ac:dyDescent="0.25">
      <c r="A37" s="67" t="s">
        <v>41</v>
      </c>
      <c r="B37" s="106">
        <v>16</v>
      </c>
      <c r="C37" s="107"/>
      <c r="D37" s="31">
        <f t="shared" si="0"/>
        <v>0</v>
      </c>
      <c r="E37" s="69" t="s">
        <v>10</v>
      </c>
      <c r="F37" s="70" t="s">
        <v>10</v>
      </c>
      <c r="G37" s="34" t="s">
        <v>10</v>
      </c>
      <c r="H37" s="106"/>
      <c r="I37" s="110"/>
    </row>
    <row r="38" spans="1:9" x14ac:dyDescent="0.25">
      <c r="A38" s="67" t="s">
        <v>42</v>
      </c>
      <c r="B38" s="29">
        <v>9</v>
      </c>
      <c r="C38" s="30"/>
      <c r="D38" s="31">
        <f t="shared" si="0"/>
        <v>0</v>
      </c>
      <c r="E38" s="69" t="s">
        <v>10</v>
      </c>
      <c r="F38" s="70" t="s">
        <v>10</v>
      </c>
      <c r="G38" s="34" t="s">
        <v>10</v>
      </c>
      <c r="H38" s="37" t="s">
        <v>10</v>
      </c>
      <c r="I38" s="36" t="s">
        <v>10</v>
      </c>
    </row>
    <row r="39" spans="1:9" x14ac:dyDescent="0.25">
      <c r="A39" s="67" t="s">
        <v>43</v>
      </c>
      <c r="B39" s="29">
        <v>1443</v>
      </c>
      <c r="C39" s="30"/>
      <c r="D39" s="31">
        <f t="shared" si="0"/>
        <v>0</v>
      </c>
      <c r="E39" s="111">
        <v>1</v>
      </c>
      <c r="F39" s="75"/>
      <c r="G39" s="76">
        <f t="shared" si="1"/>
        <v>0</v>
      </c>
      <c r="H39" s="112"/>
      <c r="I39" s="113"/>
    </row>
    <row r="40" spans="1:9" x14ac:dyDescent="0.25">
      <c r="A40" s="67" t="s">
        <v>44</v>
      </c>
      <c r="B40" s="29">
        <v>23</v>
      </c>
      <c r="C40" s="30"/>
      <c r="D40" s="31">
        <f t="shared" si="0"/>
        <v>0</v>
      </c>
      <c r="E40" s="69" t="s">
        <v>10</v>
      </c>
      <c r="F40" s="70" t="s">
        <v>10</v>
      </c>
      <c r="G40" s="34" t="s">
        <v>10</v>
      </c>
      <c r="H40" s="37" t="s">
        <v>10</v>
      </c>
      <c r="I40" s="36" t="s">
        <v>10</v>
      </c>
    </row>
    <row r="41" spans="1:9" x14ac:dyDescent="0.25">
      <c r="A41" s="67" t="s">
        <v>45</v>
      </c>
      <c r="B41" s="29">
        <v>1030</v>
      </c>
      <c r="C41" s="30"/>
      <c r="D41" s="31">
        <f t="shared" si="0"/>
        <v>0</v>
      </c>
      <c r="E41" s="69" t="s">
        <v>10</v>
      </c>
      <c r="F41" s="70" t="s">
        <v>10</v>
      </c>
      <c r="G41" s="34" t="s">
        <v>10</v>
      </c>
      <c r="H41" s="37" t="s">
        <v>10</v>
      </c>
      <c r="I41" s="36" t="s">
        <v>10</v>
      </c>
    </row>
    <row r="42" spans="1:9" x14ac:dyDescent="0.25">
      <c r="A42" s="114" t="s">
        <v>46</v>
      </c>
      <c r="B42" s="29"/>
      <c r="C42" s="30"/>
      <c r="D42" s="31" t="e">
        <f t="shared" si="0"/>
        <v>#DIV/0!</v>
      </c>
      <c r="E42" s="69" t="s">
        <v>10</v>
      </c>
      <c r="F42" s="70" t="s">
        <v>10</v>
      </c>
      <c r="G42" s="34" t="s">
        <v>10</v>
      </c>
      <c r="H42" s="37" t="s">
        <v>10</v>
      </c>
      <c r="I42" s="36" t="s">
        <v>10</v>
      </c>
    </row>
    <row r="43" spans="1:9" x14ac:dyDescent="0.25">
      <c r="A43" s="67" t="s">
        <v>47</v>
      </c>
      <c r="B43" s="29"/>
      <c r="C43" s="30"/>
      <c r="D43" s="31" t="e">
        <f t="shared" si="0"/>
        <v>#DIV/0!</v>
      </c>
      <c r="E43" s="69" t="s">
        <v>10</v>
      </c>
      <c r="F43" s="70" t="s">
        <v>10</v>
      </c>
      <c r="G43" s="34" t="s">
        <v>10</v>
      </c>
      <c r="H43" s="37" t="s">
        <v>10</v>
      </c>
      <c r="I43" s="36" t="s">
        <v>10</v>
      </c>
    </row>
    <row r="44" spans="1:9" x14ac:dyDescent="0.25">
      <c r="A44" s="67" t="s">
        <v>48</v>
      </c>
      <c r="B44" s="29">
        <v>22</v>
      </c>
      <c r="C44" s="30"/>
      <c r="D44" s="31">
        <f t="shared" si="0"/>
        <v>0</v>
      </c>
      <c r="E44" s="115"/>
      <c r="F44" s="116"/>
      <c r="G44" s="76" t="e">
        <f t="shared" si="1"/>
        <v>#DIV/0!</v>
      </c>
      <c r="H44" s="112"/>
      <c r="I44" s="113"/>
    </row>
    <row r="45" spans="1:9" x14ac:dyDescent="0.25">
      <c r="A45" s="114" t="s">
        <v>49</v>
      </c>
      <c r="B45" s="29"/>
      <c r="C45" s="30"/>
      <c r="D45" s="31" t="e">
        <f t="shared" si="0"/>
        <v>#DIV/0!</v>
      </c>
      <c r="E45" s="117" t="s">
        <v>10</v>
      </c>
      <c r="F45" s="118" t="s">
        <v>10</v>
      </c>
      <c r="G45" s="34" t="s">
        <v>10</v>
      </c>
      <c r="H45" s="37" t="s">
        <v>10</v>
      </c>
      <c r="I45" s="36" t="s">
        <v>10</v>
      </c>
    </row>
    <row r="46" spans="1:9" ht="15.75" thickBot="1" x14ac:dyDescent="0.3">
      <c r="A46" s="77" t="s">
        <v>50</v>
      </c>
      <c r="B46" s="119">
        <v>1</v>
      </c>
      <c r="C46" s="120"/>
      <c r="D46" s="121">
        <f t="shared" si="0"/>
        <v>0</v>
      </c>
      <c r="E46" s="122"/>
      <c r="F46" s="123"/>
      <c r="G46" s="124" t="e">
        <f t="shared" si="1"/>
        <v>#DIV/0!</v>
      </c>
      <c r="H46" s="119"/>
      <c r="I46" s="125"/>
    </row>
    <row r="47" spans="1:9" ht="15.75" thickBot="1" x14ac:dyDescent="0.3">
      <c r="A47" s="126" t="s">
        <v>51</v>
      </c>
      <c r="B47" s="127">
        <f>B5-B21</f>
        <v>0</v>
      </c>
      <c r="C47" s="128">
        <f>C5-C21</f>
        <v>0</v>
      </c>
      <c r="D47" s="129" t="e">
        <f t="shared" si="0"/>
        <v>#DIV/0!</v>
      </c>
      <c r="E47" s="130">
        <f>E11-E21</f>
        <v>100</v>
      </c>
      <c r="F47" s="131">
        <f>F11-F21</f>
        <v>0</v>
      </c>
      <c r="G47" s="132">
        <f>F47/E47*100</f>
        <v>0</v>
      </c>
      <c r="H47" s="127">
        <f>H6-H21</f>
        <v>0</v>
      </c>
      <c r="I47" s="131">
        <f>I6-I21</f>
        <v>0</v>
      </c>
    </row>
    <row r="48" spans="1:9" ht="16.5" customHeight="1" thickBot="1" x14ac:dyDescent="0.3">
      <c r="A48" s="133" t="s">
        <v>52</v>
      </c>
      <c r="B48" s="134"/>
      <c r="C48" s="135"/>
      <c r="D48" s="136" t="e">
        <f>C48/B48*100</f>
        <v>#DIV/0!</v>
      </c>
      <c r="E48" s="137" t="s">
        <v>10</v>
      </c>
      <c r="F48" s="138" t="s">
        <v>10</v>
      </c>
      <c r="G48" s="139" t="e">
        <f>F48/E48*100</f>
        <v>#VALUE!</v>
      </c>
      <c r="H48" s="134"/>
      <c r="I48" s="140"/>
    </row>
    <row r="49" spans="1:9" ht="26.25" customHeight="1" thickBot="1" x14ac:dyDescent="0.3">
      <c r="A49" s="141" t="s">
        <v>55</v>
      </c>
      <c r="B49" s="142"/>
      <c r="C49" s="143" t="s">
        <v>53</v>
      </c>
      <c r="D49" s="144" t="s">
        <v>56</v>
      </c>
      <c r="E49" s="145"/>
      <c r="F49" s="146"/>
      <c r="G49" s="146"/>
      <c r="H49" s="142"/>
      <c r="I49" s="147"/>
    </row>
  </sheetData>
  <mergeCells count="5">
    <mergeCell ref="A2:A4"/>
    <mergeCell ref="B2:G2"/>
    <mergeCell ref="H2:I3"/>
    <mergeCell ref="B3:D3"/>
    <mergeCell ref="E3:G3"/>
  </mergeCells>
  <pageMargins left="0.25" right="0.25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Úřad městské části Praha 11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Dvořáková Marie (EO) P11</dc:creator>
  <cp:lastModifiedBy>MSV</cp:lastModifiedBy>
  <cp:lastPrinted>2018-03-06T07:38:37Z</cp:lastPrinted>
  <dcterms:created xsi:type="dcterms:W3CDTF">2018-03-06T07:38:10Z</dcterms:created>
  <dcterms:modified xsi:type="dcterms:W3CDTF">2018-04-04T13:05:00Z</dcterms:modified>
</cp:coreProperties>
</file>